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020" firstSheet="3"/>
  </bookViews>
  <sheets>
    <sheet name="Data Nilai" sheetId="1" r:id="rId1"/>
    <sheet name="Skor Validitas" sheetId="2" r:id="rId2"/>
    <sheet name="PRETEST" sheetId="3" r:id="rId3"/>
    <sheet name="POSTTEST" sheetId="4" r:id="rId4"/>
    <sheet name="Indikator N-Gain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<sst xmlns="http://schemas.openxmlformats.org/spreadsheetml/2006/main" count="65" uniqueCount="32">
  <si>
    <t>No.</t>
  </si>
  <si>
    <t xml:space="preserve">Kelompok </t>
  </si>
  <si>
    <t>PECAPAIAN INDIKATOR KELAS EKSPERIMEN</t>
  </si>
  <si>
    <t>Eksperimen</t>
  </si>
  <si>
    <t>Kontrol</t>
  </si>
  <si>
    <t>Indikator</t>
  </si>
  <si>
    <t>Pretest</t>
  </si>
  <si>
    <t>Posttest</t>
  </si>
  <si>
    <t>Post-Pre</t>
  </si>
  <si>
    <t>Ideal-Pre</t>
  </si>
  <si>
    <t xml:space="preserve">Ngain </t>
  </si>
  <si>
    <t>Pretes</t>
  </si>
  <si>
    <t>Postest</t>
  </si>
  <si>
    <t>C1</t>
  </si>
  <si>
    <t>C2</t>
  </si>
  <si>
    <t>C3</t>
  </si>
  <si>
    <t>C4</t>
  </si>
  <si>
    <t>C5</t>
  </si>
  <si>
    <t>C6</t>
  </si>
  <si>
    <t>Modul Ajar</t>
  </si>
  <si>
    <t>LKPD</t>
  </si>
  <si>
    <t>Soal Kognitif</t>
  </si>
  <si>
    <t xml:space="preserve">Media Pembelajaran </t>
  </si>
  <si>
    <t>HASIL BELAJAR PRETEST</t>
  </si>
  <si>
    <t>9D</t>
  </si>
  <si>
    <t>9I</t>
  </si>
  <si>
    <t>Skor Maks-Pre</t>
  </si>
  <si>
    <t>HASIL BELAJAR POSTTEST</t>
  </si>
  <si>
    <t>Skor Maks-Post</t>
  </si>
  <si>
    <t>Kelas Eksperimen</t>
  </si>
  <si>
    <t>N-Gain</t>
  </si>
  <si>
    <t>Rata-rata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</si>
</sst>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6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177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6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8" applyNumberFormat="0" applyAlignment="0" applyProtection="0">
      <alignment vertical="center"/>
    </xf>
    <xf numFmtId="0" fontId="16" fillId="8" borderId="9" applyNumberFormat="0" applyAlignment="0" applyProtection="0">
      <alignment vertical="center"/>
    </xf>
    <xf numFmtId="0" fontId="17" fillId="8" borderId="8" applyNumberFormat="0" applyAlignment="0" applyProtection="0">
      <alignment vertical="center"/>
    </xf>
    <xf numFmtId="0" fontId="18" fillId="9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5" fillId="35" borderId="0" applyNumberFormat="0" applyBorder="0" applyAlignment="0" applyProtection="0">
      <alignment vertical="center"/>
    </xf>
    <xf numFmtId="0" fontId="24" fillId="36" borderId="0" applyNumberFormat="0" applyBorder="0" applyAlignment="0" applyProtection="0">
      <alignment vertical="center"/>
    </xf>
  </cellStyleXfs>
  <cellXfs count="3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9" fontId="0" fillId="0" borderId="1" xfId="3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1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0" xfId="0" applyFont="1"/>
    <xf numFmtId="0" fontId="1" fillId="0" borderId="0" xfId="0" applyNumberFormat="1" applyFont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0" borderId="0" xfId="0" applyNumberFormat="1"/>
    <xf numFmtId="0" fontId="0" fillId="0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4" fillId="2" borderId="1" xfId="0" applyFont="1" applyFill="1" applyBorder="1" applyAlignment="1">
      <alignment horizont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topLeftCell="A25" workbookViewId="0">
      <selection activeCell="D39" sqref="D39"/>
    </sheetView>
  </sheetViews>
  <sheetFormatPr defaultColWidth="9" defaultRowHeight="15"/>
  <cols>
    <col min="14" max="14" width="6" customWidth="1"/>
  </cols>
  <sheetData>
    <row r="1" ht="15.75" spans="1:14">
      <c r="A1" s="23" t="s">
        <v>0</v>
      </c>
      <c r="B1" s="24" t="s">
        <v>1</v>
      </c>
      <c r="C1" s="25"/>
      <c r="D1" s="25"/>
      <c r="E1" s="25"/>
      <c r="I1" s="30" t="s">
        <v>2</v>
      </c>
      <c r="J1" s="30"/>
      <c r="K1" s="30"/>
      <c r="L1" s="30"/>
      <c r="M1" s="30"/>
      <c r="N1" s="30"/>
    </row>
    <row r="2" ht="15.75" spans="1:14">
      <c r="A2" s="26"/>
      <c r="B2" s="24" t="s">
        <v>3</v>
      </c>
      <c r="C2" s="24"/>
      <c r="D2" s="24" t="s">
        <v>4</v>
      </c>
      <c r="E2" s="24"/>
      <c r="I2" s="30" t="s">
        <v>5</v>
      </c>
      <c r="J2" s="30" t="s">
        <v>6</v>
      </c>
      <c r="K2" s="30" t="s">
        <v>7</v>
      </c>
      <c r="L2" s="30" t="s">
        <v>8</v>
      </c>
      <c r="M2" s="30" t="s">
        <v>9</v>
      </c>
      <c r="N2" s="30" t="s">
        <v>10</v>
      </c>
    </row>
    <row r="3" ht="15.75" spans="1:14">
      <c r="A3" s="26"/>
      <c r="B3" s="24" t="s">
        <v>11</v>
      </c>
      <c r="C3" s="24" t="s">
        <v>12</v>
      </c>
      <c r="D3" s="24" t="s">
        <v>11</v>
      </c>
      <c r="E3" s="24" t="s">
        <v>12</v>
      </c>
      <c r="I3" s="11" t="s">
        <v>13</v>
      </c>
      <c r="J3" s="12">
        <v>37</v>
      </c>
      <c r="K3" s="12">
        <v>44</v>
      </c>
      <c r="L3" s="12">
        <f>K3-J3</f>
        <v>7</v>
      </c>
      <c r="M3" s="12">
        <f>64-J3</f>
        <v>27</v>
      </c>
      <c r="N3" s="12">
        <f>SUM(L3/M3)</f>
        <v>0.259259259259259</v>
      </c>
    </row>
    <row r="4" ht="15.75" spans="1:14">
      <c r="A4" s="15">
        <v>1</v>
      </c>
      <c r="B4" s="4">
        <v>39</v>
      </c>
      <c r="C4" s="4">
        <v>90</v>
      </c>
      <c r="D4" s="4">
        <v>11</v>
      </c>
      <c r="E4" s="4">
        <v>49</v>
      </c>
      <c r="I4" s="12" t="s">
        <v>14</v>
      </c>
      <c r="J4" s="12">
        <v>75</v>
      </c>
      <c r="K4" s="12">
        <v>139</v>
      </c>
      <c r="L4" s="12">
        <f t="shared" ref="L4:L8" si="0">K4-J4</f>
        <v>64</v>
      </c>
      <c r="M4" s="12">
        <f>192-J4</f>
        <v>117</v>
      </c>
      <c r="N4" s="12">
        <f t="shared" ref="N4:N8" si="1">SUM(L4/M4)</f>
        <v>0.547008547008547</v>
      </c>
    </row>
    <row r="5" ht="15.75" spans="1:14">
      <c r="A5" s="15">
        <v>2</v>
      </c>
      <c r="B5" s="4">
        <v>40</v>
      </c>
      <c r="C5" s="4">
        <v>75</v>
      </c>
      <c r="D5" s="4">
        <v>20</v>
      </c>
      <c r="E5" s="4">
        <v>57</v>
      </c>
      <c r="I5" s="12" t="s">
        <v>15</v>
      </c>
      <c r="J5" s="12">
        <v>30</v>
      </c>
      <c r="K5" s="12">
        <v>50</v>
      </c>
      <c r="L5" s="12">
        <f t="shared" si="0"/>
        <v>20</v>
      </c>
      <c r="M5" s="12">
        <f>64-J5</f>
        <v>34</v>
      </c>
      <c r="N5" s="12">
        <f t="shared" si="1"/>
        <v>0.588235294117647</v>
      </c>
    </row>
    <row r="6" ht="15.75" spans="1:14">
      <c r="A6" s="15">
        <v>3</v>
      </c>
      <c r="B6" s="4">
        <v>40</v>
      </c>
      <c r="C6" s="4">
        <v>70</v>
      </c>
      <c r="D6" s="4">
        <v>40</v>
      </c>
      <c r="E6" s="4">
        <v>59</v>
      </c>
      <c r="I6" s="12" t="s">
        <v>16</v>
      </c>
      <c r="J6" s="12">
        <v>26</v>
      </c>
      <c r="K6" s="12">
        <v>100</v>
      </c>
      <c r="L6" s="12">
        <f t="shared" si="0"/>
        <v>74</v>
      </c>
      <c r="M6" s="12">
        <f>160-J6</f>
        <v>134</v>
      </c>
      <c r="N6" s="12">
        <f t="shared" si="1"/>
        <v>0.552238805970149</v>
      </c>
    </row>
    <row r="7" ht="15.75" spans="1:14">
      <c r="A7" s="15">
        <v>4</v>
      </c>
      <c r="B7" s="4">
        <v>42</v>
      </c>
      <c r="C7" s="4">
        <v>75</v>
      </c>
      <c r="D7" s="4">
        <v>25</v>
      </c>
      <c r="E7" s="4">
        <v>57</v>
      </c>
      <c r="I7" s="12" t="s">
        <v>17</v>
      </c>
      <c r="J7" s="12">
        <v>28</v>
      </c>
      <c r="K7" s="12">
        <v>60</v>
      </c>
      <c r="L7" s="12">
        <f t="shared" si="0"/>
        <v>32</v>
      </c>
      <c r="M7" s="12">
        <f>96-J7</f>
        <v>68</v>
      </c>
      <c r="N7" s="12">
        <f t="shared" si="1"/>
        <v>0.470588235294118</v>
      </c>
    </row>
    <row r="8" ht="15.75" spans="1:14">
      <c r="A8" s="15">
        <v>5</v>
      </c>
      <c r="B8" s="4">
        <v>42</v>
      </c>
      <c r="C8" s="4">
        <v>80</v>
      </c>
      <c r="D8" s="4">
        <v>25</v>
      </c>
      <c r="E8" s="4">
        <v>24</v>
      </c>
      <c r="I8" s="12" t="s">
        <v>18</v>
      </c>
      <c r="J8" s="12">
        <v>22</v>
      </c>
      <c r="K8" s="12">
        <v>34</v>
      </c>
      <c r="L8" s="12">
        <f t="shared" si="0"/>
        <v>12</v>
      </c>
      <c r="M8" s="12">
        <f>64-J8</f>
        <v>42</v>
      </c>
      <c r="N8" s="12">
        <f t="shared" si="1"/>
        <v>0.285714285714286</v>
      </c>
    </row>
    <row r="9" spans="1:5">
      <c r="A9" s="15">
        <v>6</v>
      </c>
      <c r="B9" s="4">
        <v>43</v>
      </c>
      <c r="C9" s="4">
        <v>70</v>
      </c>
      <c r="D9" s="4">
        <v>49</v>
      </c>
      <c r="E9" s="4">
        <v>67</v>
      </c>
    </row>
    <row r="10" spans="1:5">
      <c r="A10" s="15">
        <v>7</v>
      </c>
      <c r="B10" s="4">
        <v>42</v>
      </c>
      <c r="C10" s="4">
        <v>80</v>
      </c>
      <c r="D10" s="4">
        <v>42</v>
      </c>
      <c r="E10" s="4">
        <v>62</v>
      </c>
    </row>
    <row r="11" spans="1:5">
      <c r="A11" s="15">
        <v>8</v>
      </c>
      <c r="B11" s="4">
        <v>37</v>
      </c>
      <c r="C11" s="4">
        <v>80</v>
      </c>
      <c r="D11" s="4">
        <v>47</v>
      </c>
      <c r="E11" s="4">
        <v>70</v>
      </c>
    </row>
    <row r="12" spans="1:5">
      <c r="A12" s="15">
        <v>9</v>
      </c>
      <c r="B12" s="4">
        <v>31</v>
      </c>
      <c r="C12" s="4">
        <v>100</v>
      </c>
      <c r="D12" s="4">
        <v>37</v>
      </c>
      <c r="E12" s="4">
        <v>80</v>
      </c>
    </row>
    <row r="13" spans="1:5">
      <c r="A13" s="15">
        <v>10</v>
      </c>
      <c r="B13" s="4">
        <v>40</v>
      </c>
      <c r="C13" s="4">
        <v>70</v>
      </c>
      <c r="D13" s="4">
        <v>39</v>
      </c>
      <c r="E13" s="4">
        <v>80</v>
      </c>
    </row>
    <row r="14" spans="1:5">
      <c r="A14" s="15">
        <v>11</v>
      </c>
      <c r="B14" s="4">
        <v>42</v>
      </c>
      <c r="C14" s="4">
        <v>80</v>
      </c>
      <c r="D14" s="4">
        <v>49</v>
      </c>
      <c r="E14" s="4">
        <v>100</v>
      </c>
    </row>
    <row r="15" spans="1:5">
      <c r="A15" s="15">
        <v>12</v>
      </c>
      <c r="B15" s="4">
        <v>36</v>
      </c>
      <c r="C15" s="4">
        <v>90</v>
      </c>
      <c r="D15" s="4">
        <v>15</v>
      </c>
      <c r="E15" s="4">
        <v>70</v>
      </c>
    </row>
    <row r="16" spans="1:5">
      <c r="A16" s="15">
        <v>13</v>
      </c>
      <c r="B16" s="4">
        <v>42</v>
      </c>
      <c r="C16" s="4">
        <v>75</v>
      </c>
      <c r="D16" s="4">
        <v>30</v>
      </c>
      <c r="E16" s="4">
        <v>42</v>
      </c>
    </row>
    <row r="17" spans="1:5">
      <c r="A17" s="15">
        <v>14</v>
      </c>
      <c r="B17" s="4">
        <v>40</v>
      </c>
      <c r="C17" s="4">
        <v>80</v>
      </c>
      <c r="D17" s="4">
        <v>25</v>
      </c>
      <c r="E17" s="4">
        <v>67</v>
      </c>
    </row>
    <row r="18" spans="1:5">
      <c r="A18" s="15">
        <v>15</v>
      </c>
      <c r="B18" s="4">
        <v>39</v>
      </c>
      <c r="C18" s="4">
        <v>65</v>
      </c>
      <c r="D18" s="4">
        <v>35</v>
      </c>
      <c r="E18" s="4">
        <v>70</v>
      </c>
    </row>
    <row r="19" spans="1:5">
      <c r="A19" s="15">
        <v>16</v>
      </c>
      <c r="B19" s="4">
        <v>31</v>
      </c>
      <c r="C19" s="4">
        <v>70</v>
      </c>
      <c r="D19" s="4">
        <v>20</v>
      </c>
      <c r="E19" s="4">
        <v>44</v>
      </c>
    </row>
    <row r="20" spans="1:5">
      <c r="A20" s="15">
        <v>17</v>
      </c>
      <c r="B20" s="4">
        <v>39</v>
      </c>
      <c r="C20" s="4">
        <v>90</v>
      </c>
      <c r="D20" s="4">
        <v>29</v>
      </c>
      <c r="E20" s="4">
        <v>57</v>
      </c>
    </row>
    <row r="21" spans="1:5">
      <c r="A21" s="15">
        <v>18</v>
      </c>
      <c r="B21" s="4">
        <v>30</v>
      </c>
      <c r="C21" s="4">
        <v>75</v>
      </c>
      <c r="D21" s="4">
        <v>49</v>
      </c>
      <c r="E21" s="4">
        <v>27</v>
      </c>
    </row>
    <row r="22" spans="1:5">
      <c r="A22" s="15">
        <v>19</v>
      </c>
      <c r="B22" s="4">
        <v>38</v>
      </c>
      <c r="C22" s="4">
        <v>70</v>
      </c>
      <c r="D22" s="4">
        <v>19</v>
      </c>
      <c r="E22" s="4">
        <v>59</v>
      </c>
    </row>
    <row r="23" spans="1:5">
      <c r="A23" s="15">
        <v>20</v>
      </c>
      <c r="B23" s="4">
        <v>32</v>
      </c>
      <c r="C23" s="4">
        <v>80</v>
      </c>
      <c r="D23" s="4">
        <v>11</v>
      </c>
      <c r="E23" s="4">
        <v>59</v>
      </c>
    </row>
    <row r="24" spans="1:5">
      <c r="A24" s="15">
        <v>21</v>
      </c>
      <c r="B24" s="4">
        <v>37</v>
      </c>
      <c r="C24" s="4">
        <v>85</v>
      </c>
      <c r="D24" s="4">
        <v>24</v>
      </c>
      <c r="E24" s="4">
        <v>62</v>
      </c>
    </row>
    <row r="25" spans="1:5">
      <c r="A25" s="15">
        <v>22</v>
      </c>
      <c r="B25" s="4">
        <v>40</v>
      </c>
      <c r="C25" s="4">
        <v>80</v>
      </c>
      <c r="D25" s="4">
        <v>54</v>
      </c>
      <c r="E25" s="4">
        <v>54</v>
      </c>
    </row>
    <row r="26" spans="1:5">
      <c r="A26" s="15">
        <v>23</v>
      </c>
      <c r="B26" s="4">
        <v>43</v>
      </c>
      <c r="C26" s="4">
        <v>65</v>
      </c>
      <c r="D26" s="4">
        <v>19</v>
      </c>
      <c r="E26" s="4">
        <v>65</v>
      </c>
    </row>
    <row r="27" spans="1:5">
      <c r="A27" s="15">
        <v>24</v>
      </c>
      <c r="B27" s="4">
        <v>38</v>
      </c>
      <c r="C27" s="4">
        <v>95</v>
      </c>
      <c r="D27" s="4">
        <v>52</v>
      </c>
      <c r="E27" s="4">
        <v>95</v>
      </c>
    </row>
    <row r="28" spans="1:5">
      <c r="A28" s="15">
        <v>25</v>
      </c>
      <c r="B28" s="4">
        <v>36</v>
      </c>
      <c r="C28" s="4">
        <v>90</v>
      </c>
      <c r="D28" s="4">
        <v>39</v>
      </c>
      <c r="E28" s="4">
        <v>90</v>
      </c>
    </row>
    <row r="29" spans="1:5">
      <c r="A29" s="15">
        <v>26</v>
      </c>
      <c r="B29" s="4">
        <v>47</v>
      </c>
      <c r="C29" s="4">
        <v>80</v>
      </c>
      <c r="D29" s="4">
        <v>22</v>
      </c>
      <c r="E29" s="4">
        <v>80</v>
      </c>
    </row>
    <row r="30" spans="1:5">
      <c r="A30" s="15">
        <v>27</v>
      </c>
      <c r="B30" s="4">
        <v>45</v>
      </c>
      <c r="C30" s="4">
        <v>50</v>
      </c>
      <c r="D30" s="4">
        <v>34</v>
      </c>
      <c r="E30" s="4">
        <v>50</v>
      </c>
    </row>
    <row r="31" spans="1:5">
      <c r="A31" s="15">
        <v>28</v>
      </c>
      <c r="B31" s="4">
        <v>45</v>
      </c>
      <c r="C31" s="4">
        <v>50</v>
      </c>
      <c r="D31" s="4">
        <v>27</v>
      </c>
      <c r="E31" s="4">
        <v>50</v>
      </c>
    </row>
    <row r="32" spans="1:5">
      <c r="A32" s="15">
        <v>29</v>
      </c>
      <c r="B32" s="4">
        <v>48</v>
      </c>
      <c r="C32" s="4">
        <v>70</v>
      </c>
      <c r="D32" s="4">
        <v>22</v>
      </c>
      <c r="E32" s="4">
        <v>70</v>
      </c>
    </row>
    <row r="33" spans="1:5">
      <c r="A33" s="15">
        <v>30</v>
      </c>
      <c r="B33" s="4">
        <v>43</v>
      </c>
      <c r="C33" s="4">
        <v>65</v>
      </c>
      <c r="D33" s="4">
        <v>34</v>
      </c>
      <c r="E33" s="4">
        <v>65</v>
      </c>
    </row>
    <row r="34" spans="1:5">
      <c r="A34" s="15">
        <v>31</v>
      </c>
      <c r="B34" s="4">
        <v>42</v>
      </c>
      <c r="C34" s="4">
        <v>85</v>
      </c>
      <c r="D34" s="4">
        <v>49</v>
      </c>
      <c r="E34" s="4">
        <v>52</v>
      </c>
    </row>
    <row r="35" spans="1:5">
      <c r="A35" s="15">
        <v>32</v>
      </c>
      <c r="B35" s="4">
        <v>42</v>
      </c>
      <c r="C35" s="4">
        <v>85</v>
      </c>
      <c r="D35" s="4">
        <v>14</v>
      </c>
      <c r="E35" s="4">
        <v>49</v>
      </c>
    </row>
    <row r="36" spans="2:5">
      <c r="B36" s="27">
        <f>SUM(B4:B35)</f>
        <v>1271</v>
      </c>
      <c r="C36">
        <f>SUM(C4:C35)</f>
        <v>2465</v>
      </c>
      <c r="D36" s="27">
        <f>SUM(D4:D35)</f>
        <v>1007</v>
      </c>
      <c r="E36" s="27">
        <f>SUM(E4:E35)</f>
        <v>1982</v>
      </c>
    </row>
    <row r="37" spans="2:4">
      <c r="B37" s="28">
        <v>0.57</v>
      </c>
      <c r="C37" s="29"/>
      <c r="D37" s="28">
        <v>0.35</v>
      </c>
    </row>
  </sheetData>
  <mergeCells count="5">
    <mergeCell ref="B1:E1"/>
    <mergeCell ref="I1:N1"/>
    <mergeCell ref="B2:C2"/>
    <mergeCell ref="D2:E2"/>
    <mergeCell ref="A1:A3"/>
  </mergeCells>
  <pageMargins left="0.7" right="0.7" top="0.75" bottom="0.75" header="0.3" footer="0.3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1"/>
  <sheetViews>
    <sheetView topLeftCell="A22" workbookViewId="0">
      <selection activeCell="C41" sqref="C41"/>
    </sheetView>
  </sheetViews>
  <sheetFormatPr defaultColWidth="9" defaultRowHeight="15" outlineLevelCol="5"/>
  <cols>
    <col min="1" max="1" width="4.28571428571429" customWidth="1"/>
    <col min="2" max="2" width="11.7142857142857" customWidth="1"/>
    <col min="4" max="4" width="13.1428571428571" customWidth="1"/>
    <col min="5" max="5" width="21" customWidth="1"/>
  </cols>
  <sheetData>
    <row r="1" spans="1:6">
      <c r="A1" s="18" t="s">
        <v>0</v>
      </c>
      <c r="B1" s="18" t="s">
        <v>19</v>
      </c>
      <c r="C1" s="18" t="s">
        <v>20</v>
      </c>
      <c r="D1" s="18" t="s">
        <v>21</v>
      </c>
      <c r="E1" s="18" t="s">
        <v>22</v>
      </c>
      <c r="F1" s="19"/>
    </row>
    <row r="2" spans="1:5">
      <c r="A2" s="15">
        <v>1</v>
      </c>
      <c r="B2" s="4">
        <v>5</v>
      </c>
      <c r="C2" s="4">
        <v>5</v>
      </c>
      <c r="D2" s="4">
        <v>5</v>
      </c>
      <c r="E2" s="4">
        <v>4</v>
      </c>
    </row>
    <row r="3" spans="1:5">
      <c r="A3" s="15">
        <v>2</v>
      </c>
      <c r="B3" s="4">
        <v>4</v>
      </c>
      <c r="C3" s="4">
        <v>4</v>
      </c>
      <c r="D3" s="4">
        <v>5</v>
      </c>
      <c r="E3" s="4">
        <v>5</v>
      </c>
    </row>
    <row r="4" spans="1:5">
      <c r="A4" s="15">
        <v>3</v>
      </c>
      <c r="B4" s="4">
        <v>5</v>
      </c>
      <c r="C4" s="4">
        <v>5</v>
      </c>
      <c r="D4" s="4">
        <v>5</v>
      </c>
      <c r="E4" s="4">
        <v>5</v>
      </c>
    </row>
    <row r="5" spans="1:5">
      <c r="A5" s="15">
        <v>4</v>
      </c>
      <c r="B5" s="4">
        <v>5</v>
      </c>
      <c r="C5" s="4">
        <v>4</v>
      </c>
      <c r="D5" s="4">
        <v>5</v>
      </c>
      <c r="E5" s="4">
        <v>5</v>
      </c>
    </row>
    <row r="6" spans="1:5">
      <c r="A6" s="15">
        <v>5</v>
      </c>
      <c r="B6" s="4">
        <v>5</v>
      </c>
      <c r="C6" s="4">
        <v>5</v>
      </c>
      <c r="D6" s="4">
        <v>5</v>
      </c>
      <c r="E6" s="4">
        <v>5</v>
      </c>
    </row>
    <row r="7" spans="1:5">
      <c r="A7" s="15">
        <v>6</v>
      </c>
      <c r="B7" s="4">
        <v>5</v>
      </c>
      <c r="C7" s="4">
        <v>4</v>
      </c>
      <c r="D7" s="4">
        <v>5</v>
      </c>
      <c r="E7" s="4">
        <v>5</v>
      </c>
    </row>
    <row r="8" spans="1:5">
      <c r="A8" s="15">
        <v>7</v>
      </c>
      <c r="B8" s="4">
        <v>5</v>
      </c>
      <c r="C8" s="4">
        <v>5</v>
      </c>
      <c r="D8" s="4">
        <v>5</v>
      </c>
      <c r="E8" s="4">
        <v>5</v>
      </c>
    </row>
    <row r="9" spans="1:5">
      <c r="A9" s="15">
        <v>8</v>
      </c>
      <c r="B9" s="4">
        <v>4</v>
      </c>
      <c r="C9" s="4">
        <v>4</v>
      </c>
      <c r="D9" s="4">
        <v>4</v>
      </c>
      <c r="E9" s="4">
        <v>5</v>
      </c>
    </row>
    <row r="10" spans="1:5">
      <c r="A10" s="15">
        <v>9</v>
      </c>
      <c r="B10" s="4">
        <v>5</v>
      </c>
      <c r="C10" s="4">
        <v>4</v>
      </c>
      <c r="D10" s="4">
        <v>4</v>
      </c>
      <c r="E10" s="4">
        <v>5</v>
      </c>
    </row>
    <row r="11" spans="1:5">
      <c r="A11" s="15">
        <v>10</v>
      </c>
      <c r="B11" s="4">
        <v>5</v>
      </c>
      <c r="C11" s="4">
        <v>5</v>
      </c>
      <c r="D11" s="4">
        <v>4</v>
      </c>
      <c r="E11" s="4">
        <v>5</v>
      </c>
    </row>
    <row r="12" spans="1:5">
      <c r="A12" s="15">
        <v>11</v>
      </c>
      <c r="B12" s="4">
        <v>5</v>
      </c>
      <c r="C12" s="4">
        <v>5</v>
      </c>
      <c r="D12" s="4">
        <v>4</v>
      </c>
      <c r="E12" s="4">
        <v>5</v>
      </c>
    </row>
    <row r="13" spans="1:5">
      <c r="A13" s="15">
        <v>12</v>
      </c>
      <c r="B13" s="4">
        <v>5</v>
      </c>
      <c r="C13" s="4">
        <v>4</v>
      </c>
      <c r="D13" s="4">
        <v>4</v>
      </c>
      <c r="E13" s="4">
        <v>5</v>
      </c>
    </row>
    <row r="14" spans="1:5">
      <c r="A14" s="15">
        <v>13</v>
      </c>
      <c r="B14" s="4">
        <v>5</v>
      </c>
      <c r="C14" s="4">
        <v>5</v>
      </c>
      <c r="D14" s="4">
        <v>4</v>
      </c>
      <c r="E14" s="4">
        <v>5</v>
      </c>
    </row>
    <row r="15" spans="1:5">
      <c r="A15" s="15">
        <v>14</v>
      </c>
      <c r="B15" s="4">
        <v>5</v>
      </c>
      <c r="C15" s="4">
        <v>5</v>
      </c>
      <c r="D15" s="4"/>
      <c r="E15" s="4">
        <v>4</v>
      </c>
    </row>
    <row r="16" spans="1:5">
      <c r="A16" s="15">
        <v>15</v>
      </c>
      <c r="B16" s="4">
        <v>4</v>
      </c>
      <c r="C16" s="4">
        <v>4</v>
      </c>
      <c r="D16" s="4"/>
      <c r="E16" s="4">
        <v>5</v>
      </c>
    </row>
    <row r="17" spans="1:5">
      <c r="A17" s="15">
        <v>16</v>
      </c>
      <c r="B17" s="4">
        <v>5</v>
      </c>
      <c r="C17" s="4">
        <v>5</v>
      </c>
      <c r="D17" s="4"/>
      <c r="E17" s="4">
        <v>5</v>
      </c>
    </row>
    <row r="18" spans="1:5">
      <c r="A18" s="15">
        <v>17</v>
      </c>
      <c r="B18" s="4">
        <v>5</v>
      </c>
      <c r="C18" s="4">
        <v>4</v>
      </c>
      <c r="D18" s="4"/>
      <c r="E18" s="4">
        <v>5</v>
      </c>
    </row>
    <row r="19" spans="1:5">
      <c r="A19" s="15">
        <v>18</v>
      </c>
      <c r="B19" s="4">
        <v>5</v>
      </c>
      <c r="C19" s="4">
        <v>5</v>
      </c>
      <c r="D19" s="4"/>
      <c r="E19" s="4">
        <v>5</v>
      </c>
    </row>
    <row r="20" spans="1:5">
      <c r="A20" s="15">
        <v>19</v>
      </c>
      <c r="B20" s="4">
        <v>5</v>
      </c>
      <c r="C20" s="4">
        <v>4</v>
      </c>
      <c r="D20" s="4"/>
      <c r="E20" s="4">
        <v>5</v>
      </c>
    </row>
    <row r="21" spans="1:5">
      <c r="A21" s="15">
        <v>20</v>
      </c>
      <c r="B21" s="4">
        <v>5</v>
      </c>
      <c r="C21" s="4">
        <v>4</v>
      </c>
      <c r="D21" s="4"/>
      <c r="E21" s="4">
        <v>5</v>
      </c>
    </row>
    <row r="22" spans="1:5">
      <c r="A22" s="15">
        <v>21</v>
      </c>
      <c r="B22" s="4">
        <v>5</v>
      </c>
      <c r="C22" s="4">
        <v>5</v>
      </c>
      <c r="D22" s="4"/>
      <c r="E22" s="4">
        <v>5</v>
      </c>
    </row>
    <row r="23" spans="1:5">
      <c r="A23" s="15">
        <v>22</v>
      </c>
      <c r="B23" s="4">
        <v>5</v>
      </c>
      <c r="C23" s="4">
        <v>4</v>
      </c>
      <c r="D23" s="4"/>
      <c r="E23" s="4">
        <v>5</v>
      </c>
    </row>
    <row r="24" spans="1:5">
      <c r="A24" s="15">
        <v>23</v>
      </c>
      <c r="B24" s="4">
        <v>5</v>
      </c>
      <c r="C24" s="4">
        <v>5</v>
      </c>
      <c r="D24" s="4"/>
      <c r="E24" s="4">
        <v>5</v>
      </c>
    </row>
    <row r="25" spans="1:5">
      <c r="A25" s="15">
        <v>24</v>
      </c>
      <c r="B25" s="4">
        <v>5</v>
      </c>
      <c r="C25" s="4">
        <v>5</v>
      </c>
      <c r="D25" s="4"/>
      <c r="E25" s="4">
        <v>5</v>
      </c>
    </row>
    <row r="26" spans="1:5">
      <c r="A26" s="15">
        <v>25</v>
      </c>
      <c r="B26" s="4">
        <v>4</v>
      </c>
      <c r="C26" s="4">
        <v>4</v>
      </c>
      <c r="D26" s="4"/>
      <c r="E26" s="4">
        <v>5</v>
      </c>
    </row>
    <row r="27" spans="1:5">
      <c r="A27" s="15">
        <v>26</v>
      </c>
      <c r="B27" s="4">
        <v>5</v>
      </c>
      <c r="C27" s="4">
        <v>5</v>
      </c>
      <c r="D27" s="4"/>
      <c r="E27" s="4">
        <v>5</v>
      </c>
    </row>
    <row r="28" spans="1:5">
      <c r="A28" s="15">
        <v>27</v>
      </c>
      <c r="B28" s="4">
        <v>5</v>
      </c>
      <c r="C28" s="4">
        <v>5</v>
      </c>
      <c r="D28" s="4"/>
      <c r="E28" s="4">
        <v>5</v>
      </c>
    </row>
    <row r="29" spans="1:5">
      <c r="A29" s="15">
        <v>28</v>
      </c>
      <c r="B29" s="4">
        <v>5</v>
      </c>
      <c r="C29" s="4">
        <v>5</v>
      </c>
      <c r="D29" s="4"/>
      <c r="E29" s="4">
        <v>5</v>
      </c>
    </row>
    <row r="30" spans="1:5">
      <c r="A30" s="15">
        <v>29</v>
      </c>
      <c r="B30" s="4">
        <v>5</v>
      </c>
      <c r="C30" s="4">
        <v>5</v>
      </c>
      <c r="D30" s="4"/>
      <c r="E30" s="4">
        <v>5</v>
      </c>
    </row>
    <row r="31" spans="1:5">
      <c r="A31" s="15">
        <v>30</v>
      </c>
      <c r="B31" s="4">
        <v>5</v>
      </c>
      <c r="C31" s="4">
        <v>5</v>
      </c>
      <c r="D31" s="4"/>
      <c r="E31" s="4">
        <v>5</v>
      </c>
    </row>
    <row r="32" spans="1:5">
      <c r="A32" s="15">
        <v>31</v>
      </c>
      <c r="B32" s="4">
        <v>4</v>
      </c>
      <c r="C32" s="4">
        <v>5</v>
      </c>
      <c r="D32" s="4"/>
      <c r="E32" s="4">
        <v>5</v>
      </c>
    </row>
    <row r="33" spans="1:5">
      <c r="A33" s="15">
        <v>32</v>
      </c>
      <c r="B33" s="4">
        <v>5</v>
      </c>
      <c r="C33" s="4">
        <v>5</v>
      </c>
      <c r="D33" s="4"/>
      <c r="E33" s="4">
        <v>5</v>
      </c>
    </row>
    <row r="34" spans="1:5">
      <c r="A34" s="20">
        <v>33</v>
      </c>
      <c r="B34" s="4">
        <v>5</v>
      </c>
      <c r="C34" s="4">
        <v>5</v>
      </c>
      <c r="D34" s="4"/>
      <c r="E34" s="4">
        <v>4</v>
      </c>
    </row>
    <row r="35" spans="1:5">
      <c r="A35" s="20">
        <v>34</v>
      </c>
      <c r="B35" s="4">
        <v>4</v>
      </c>
      <c r="C35" s="4">
        <v>4</v>
      </c>
      <c r="D35" s="4"/>
      <c r="E35" s="4">
        <v>5</v>
      </c>
    </row>
    <row r="36" spans="1:5">
      <c r="A36" s="20">
        <v>35</v>
      </c>
      <c r="B36" s="4">
        <v>5</v>
      </c>
      <c r="C36" s="4">
        <v>4</v>
      </c>
      <c r="D36" s="4"/>
      <c r="E36" s="4">
        <v>5</v>
      </c>
    </row>
    <row r="37" spans="1:5">
      <c r="A37" s="20">
        <v>36</v>
      </c>
      <c r="B37" s="4">
        <v>5</v>
      </c>
      <c r="C37" s="4">
        <v>5</v>
      </c>
      <c r="D37" s="4"/>
      <c r="E37" s="4">
        <v>5</v>
      </c>
    </row>
    <row r="38" spans="1:5">
      <c r="A38" s="20">
        <v>37</v>
      </c>
      <c r="B38" s="4">
        <v>5</v>
      </c>
      <c r="C38" s="4">
        <v>5</v>
      </c>
      <c r="D38" s="4"/>
      <c r="E38" s="4">
        <v>5</v>
      </c>
    </row>
    <row r="39" spans="1:5">
      <c r="A39" s="20">
        <v>38</v>
      </c>
      <c r="B39" s="4">
        <v>5</v>
      </c>
      <c r="C39" s="4">
        <v>5</v>
      </c>
      <c r="D39" s="4"/>
      <c r="E39" s="4">
        <v>5</v>
      </c>
    </row>
    <row r="40" spans="1:5">
      <c r="A40" s="20">
        <v>39</v>
      </c>
      <c r="B40" s="4">
        <v>5</v>
      </c>
      <c r="C40" s="4">
        <v>5</v>
      </c>
      <c r="D40" s="4"/>
      <c r="E40" s="4">
        <v>5</v>
      </c>
    </row>
    <row r="41" spans="2:5">
      <c r="B41" s="21">
        <f>SUM(B2:B40)</f>
        <v>189</v>
      </c>
      <c r="C41" s="22">
        <f>SUM(C2:C40)</f>
        <v>181</v>
      </c>
      <c r="D41" s="21">
        <f t="shared" ref="C41:E41" si="0">SUM(D2:D40)</f>
        <v>59</v>
      </c>
      <c r="E41" s="21">
        <f t="shared" si="0"/>
        <v>192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5"/>
  <sheetViews>
    <sheetView workbookViewId="0">
      <selection activeCell="H19" sqref="H19"/>
    </sheetView>
  </sheetViews>
  <sheetFormatPr defaultColWidth="9" defaultRowHeight="15"/>
  <cols>
    <col min="2" max="2" width="9" customWidth="1"/>
    <col min="10" max="10" width="9.57142857142857"/>
    <col min="12" max="12" width="14" customWidth="1"/>
  </cols>
  <sheetData>
    <row r="1" spans="1:5">
      <c r="A1" s="13" t="s">
        <v>0</v>
      </c>
      <c r="B1" s="14" t="s">
        <v>23</v>
      </c>
      <c r="C1" s="14"/>
      <c r="D1" s="14"/>
      <c r="E1" s="14"/>
    </row>
    <row r="2" spans="1:5">
      <c r="A2" s="13"/>
      <c r="B2" s="14" t="s">
        <v>24</v>
      </c>
      <c r="C2" s="14" t="s">
        <v>25</v>
      </c>
      <c r="D2" s="14" t="s">
        <v>24</v>
      </c>
      <c r="E2" s="14" t="s">
        <v>25</v>
      </c>
    </row>
    <row r="3" spans="1:10">
      <c r="A3" s="15">
        <v>1</v>
      </c>
      <c r="B3" s="4">
        <v>11</v>
      </c>
      <c r="C3" s="4">
        <v>39</v>
      </c>
      <c r="D3" s="16">
        <v>1</v>
      </c>
      <c r="E3" s="16">
        <v>2</v>
      </c>
      <c r="I3" t="s">
        <v>24</v>
      </c>
      <c r="J3">
        <f>AVERAGE(B3:B34)</f>
        <v>31.46875</v>
      </c>
    </row>
    <row r="4" spans="1:13">
      <c r="A4" s="15">
        <v>2</v>
      </c>
      <c r="B4" s="4">
        <v>20</v>
      </c>
      <c r="C4" s="4">
        <v>40</v>
      </c>
      <c r="D4" s="16">
        <v>1</v>
      </c>
      <c r="E4" s="16">
        <v>2</v>
      </c>
      <c r="I4" t="s">
        <v>25</v>
      </c>
      <c r="J4">
        <f>AVERAGE(C3:C34)</f>
        <v>39.71875</v>
      </c>
      <c r="L4" t="s">
        <v>26</v>
      </c>
      <c r="M4">
        <f>SUM(100-B3:B34,C3:C34)</f>
        <v>1351</v>
      </c>
    </row>
    <row r="5" spans="1:5">
      <c r="A5" s="15">
        <v>3</v>
      </c>
      <c r="B5" s="4">
        <v>40</v>
      </c>
      <c r="C5" s="4">
        <v>40</v>
      </c>
      <c r="D5" s="16">
        <v>1</v>
      </c>
      <c r="E5" s="16">
        <v>2</v>
      </c>
    </row>
    <row r="6" spans="1:5">
      <c r="A6" s="15">
        <v>4</v>
      </c>
      <c r="B6" s="4">
        <v>25</v>
      </c>
      <c r="C6" s="4">
        <v>42</v>
      </c>
      <c r="D6" s="16">
        <v>1</v>
      </c>
      <c r="E6" s="16">
        <v>2</v>
      </c>
    </row>
    <row r="7" spans="1:5">
      <c r="A7" s="15">
        <v>5</v>
      </c>
      <c r="B7" s="4">
        <v>25</v>
      </c>
      <c r="C7" s="4">
        <v>42</v>
      </c>
      <c r="D7" s="16">
        <v>1</v>
      </c>
      <c r="E7" s="16">
        <v>2</v>
      </c>
    </row>
    <row r="8" spans="1:5">
      <c r="A8" s="15">
        <v>6</v>
      </c>
      <c r="B8" s="4">
        <v>49</v>
      </c>
      <c r="C8" s="4">
        <v>43</v>
      </c>
      <c r="D8" s="16">
        <v>1</v>
      </c>
      <c r="E8" s="16">
        <v>2</v>
      </c>
    </row>
    <row r="9" spans="1:5">
      <c r="A9" s="15">
        <v>7</v>
      </c>
      <c r="B9" s="4">
        <v>42</v>
      </c>
      <c r="C9" s="4">
        <v>42</v>
      </c>
      <c r="D9" s="16">
        <v>1</v>
      </c>
      <c r="E9" s="16">
        <v>2</v>
      </c>
    </row>
    <row r="10" spans="1:5">
      <c r="A10" s="15">
        <v>8</v>
      </c>
      <c r="B10" s="4">
        <v>47</v>
      </c>
      <c r="C10" s="4">
        <v>37</v>
      </c>
      <c r="D10" s="16">
        <v>1</v>
      </c>
      <c r="E10" s="16">
        <v>2</v>
      </c>
    </row>
    <row r="11" spans="1:5">
      <c r="A11" s="15">
        <v>9</v>
      </c>
      <c r="B11" s="4">
        <v>37</v>
      </c>
      <c r="C11" s="4">
        <v>31</v>
      </c>
      <c r="D11" s="16">
        <v>1</v>
      </c>
      <c r="E11" s="16">
        <v>2</v>
      </c>
    </row>
    <row r="12" spans="1:5">
      <c r="A12" s="15">
        <v>10</v>
      </c>
      <c r="B12" s="4">
        <v>39</v>
      </c>
      <c r="C12" s="4">
        <v>40</v>
      </c>
      <c r="D12" s="16">
        <v>1</v>
      </c>
      <c r="E12" s="16">
        <v>2</v>
      </c>
    </row>
    <row r="13" spans="1:5">
      <c r="A13" s="15">
        <v>11</v>
      </c>
      <c r="B13" s="4">
        <v>49</v>
      </c>
      <c r="C13" s="4">
        <v>42</v>
      </c>
      <c r="D13" s="16">
        <v>1</v>
      </c>
      <c r="E13" s="16">
        <v>2</v>
      </c>
    </row>
    <row r="14" spans="1:5">
      <c r="A14" s="15">
        <v>12</v>
      </c>
      <c r="B14" s="4">
        <v>15</v>
      </c>
      <c r="C14" s="4">
        <v>36</v>
      </c>
      <c r="D14" s="16">
        <v>1</v>
      </c>
      <c r="E14" s="16">
        <v>2</v>
      </c>
    </row>
    <row r="15" spans="1:5">
      <c r="A15" s="15">
        <v>13</v>
      </c>
      <c r="B15" s="4">
        <v>30</v>
      </c>
      <c r="C15" s="4">
        <v>42</v>
      </c>
      <c r="D15" s="16">
        <v>1</v>
      </c>
      <c r="E15" s="16">
        <v>2</v>
      </c>
    </row>
    <row r="16" spans="1:5">
      <c r="A16" s="15">
        <v>14</v>
      </c>
      <c r="B16" s="4">
        <v>25</v>
      </c>
      <c r="C16" s="4">
        <v>40</v>
      </c>
      <c r="D16" s="16">
        <v>1</v>
      </c>
      <c r="E16" s="16">
        <v>2</v>
      </c>
    </row>
    <row r="17" spans="1:5">
      <c r="A17" s="15">
        <v>15</v>
      </c>
      <c r="B17" s="4">
        <v>35</v>
      </c>
      <c r="C17" s="4">
        <v>39</v>
      </c>
      <c r="D17" s="16">
        <v>1</v>
      </c>
      <c r="E17" s="16">
        <v>2</v>
      </c>
    </row>
    <row r="18" spans="1:5">
      <c r="A18" s="15">
        <v>16</v>
      </c>
      <c r="B18" s="4">
        <v>20</v>
      </c>
      <c r="C18" s="4">
        <v>31</v>
      </c>
      <c r="D18" s="16">
        <v>1</v>
      </c>
      <c r="E18" s="16">
        <v>2</v>
      </c>
    </row>
    <row r="19" spans="1:5">
      <c r="A19" s="15">
        <v>17</v>
      </c>
      <c r="B19" s="4">
        <v>29</v>
      </c>
      <c r="C19" s="4">
        <v>39</v>
      </c>
      <c r="D19" s="16">
        <v>1</v>
      </c>
      <c r="E19" s="16">
        <v>2</v>
      </c>
    </row>
    <row r="20" spans="1:5">
      <c r="A20" s="15">
        <v>18</v>
      </c>
      <c r="B20" s="4">
        <v>49</v>
      </c>
      <c r="C20" s="4">
        <v>30</v>
      </c>
      <c r="D20" s="16">
        <v>1</v>
      </c>
      <c r="E20" s="16">
        <v>2</v>
      </c>
    </row>
    <row r="21" spans="1:5">
      <c r="A21" s="15">
        <v>19</v>
      </c>
      <c r="B21" s="4">
        <v>19</v>
      </c>
      <c r="C21" s="4">
        <v>38</v>
      </c>
      <c r="D21" s="16">
        <v>1</v>
      </c>
      <c r="E21" s="16">
        <v>2</v>
      </c>
    </row>
    <row r="22" spans="1:5">
      <c r="A22" s="15">
        <v>20</v>
      </c>
      <c r="B22" s="4">
        <v>11</v>
      </c>
      <c r="C22" s="4">
        <v>32</v>
      </c>
      <c r="D22" s="16">
        <v>1</v>
      </c>
      <c r="E22" s="16">
        <v>2</v>
      </c>
    </row>
    <row r="23" spans="1:5">
      <c r="A23" s="15">
        <v>21</v>
      </c>
      <c r="B23" s="4">
        <v>24</v>
      </c>
      <c r="C23" s="4">
        <v>37</v>
      </c>
      <c r="D23" s="16">
        <v>1</v>
      </c>
      <c r="E23" s="16">
        <v>2</v>
      </c>
    </row>
    <row r="24" spans="1:5">
      <c r="A24" s="15">
        <v>22</v>
      </c>
      <c r="B24" s="4">
        <v>54</v>
      </c>
      <c r="C24" s="4">
        <v>40</v>
      </c>
      <c r="D24" s="16">
        <v>1</v>
      </c>
      <c r="E24" s="16">
        <v>2</v>
      </c>
    </row>
    <row r="25" spans="1:5">
      <c r="A25" s="15">
        <v>23</v>
      </c>
      <c r="B25" s="4">
        <v>19</v>
      </c>
      <c r="C25" s="4">
        <v>43</v>
      </c>
      <c r="D25" s="16">
        <v>1</v>
      </c>
      <c r="E25" s="16">
        <v>2</v>
      </c>
    </row>
    <row r="26" spans="1:5">
      <c r="A26" s="15">
        <v>24</v>
      </c>
      <c r="B26" s="4">
        <v>52</v>
      </c>
      <c r="C26" s="4">
        <v>38</v>
      </c>
      <c r="D26" s="16">
        <v>1</v>
      </c>
      <c r="E26" s="16">
        <v>2</v>
      </c>
    </row>
    <row r="27" spans="1:5">
      <c r="A27" s="15">
        <v>25</v>
      </c>
      <c r="B27" s="4">
        <v>39</v>
      </c>
      <c r="C27" s="4">
        <v>36</v>
      </c>
      <c r="D27" s="16">
        <v>1</v>
      </c>
      <c r="E27" s="16">
        <v>2</v>
      </c>
    </row>
    <row r="28" spans="1:5">
      <c r="A28" s="15">
        <v>26</v>
      </c>
      <c r="B28" s="4">
        <v>22</v>
      </c>
      <c r="C28" s="4">
        <v>47</v>
      </c>
      <c r="D28" s="16">
        <v>1</v>
      </c>
      <c r="E28" s="16">
        <v>2</v>
      </c>
    </row>
    <row r="29" spans="1:5">
      <c r="A29" s="15">
        <v>27</v>
      </c>
      <c r="B29" s="4">
        <v>34</v>
      </c>
      <c r="C29" s="4">
        <v>45</v>
      </c>
      <c r="D29" s="16">
        <v>1</v>
      </c>
      <c r="E29" s="16">
        <v>2</v>
      </c>
    </row>
    <row r="30" spans="1:5">
      <c r="A30" s="15">
        <v>28</v>
      </c>
      <c r="B30" s="4">
        <v>27</v>
      </c>
      <c r="C30" s="4">
        <v>45</v>
      </c>
      <c r="D30" s="16">
        <v>1</v>
      </c>
      <c r="E30" s="16">
        <v>2</v>
      </c>
    </row>
    <row r="31" spans="1:5">
      <c r="A31" s="15">
        <v>29</v>
      </c>
      <c r="B31" s="4">
        <v>22</v>
      </c>
      <c r="C31" s="4">
        <v>48</v>
      </c>
      <c r="D31" s="16">
        <v>1</v>
      </c>
      <c r="E31" s="16">
        <v>2</v>
      </c>
    </row>
    <row r="32" spans="1:5">
      <c r="A32" s="15">
        <v>30</v>
      </c>
      <c r="B32" s="4">
        <v>34</v>
      </c>
      <c r="C32" s="4">
        <v>43</v>
      </c>
      <c r="D32" s="16">
        <v>1</v>
      </c>
      <c r="E32" s="16">
        <v>2</v>
      </c>
    </row>
    <row r="33" spans="1:5">
      <c r="A33" s="15">
        <v>31</v>
      </c>
      <c r="B33" s="4">
        <v>49</v>
      </c>
      <c r="C33" s="4">
        <v>42</v>
      </c>
      <c r="D33" s="16">
        <v>1</v>
      </c>
      <c r="E33" s="16">
        <v>2</v>
      </c>
    </row>
    <row r="34" spans="1:5">
      <c r="A34" s="15">
        <v>32</v>
      </c>
      <c r="B34" s="4">
        <v>14</v>
      </c>
      <c r="C34" s="4">
        <v>42</v>
      </c>
      <c r="D34" s="16">
        <v>1</v>
      </c>
      <c r="E34" s="16">
        <v>2</v>
      </c>
    </row>
    <row r="35" spans="4:4">
      <c r="D35" s="17"/>
    </row>
  </sheetData>
  <mergeCells count="2">
    <mergeCell ref="B1:E1"/>
    <mergeCell ref="A1:A2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4"/>
  <sheetViews>
    <sheetView workbookViewId="0">
      <selection activeCell="L5" sqref="L5"/>
    </sheetView>
  </sheetViews>
  <sheetFormatPr defaultColWidth="9" defaultRowHeight="15"/>
  <cols>
    <col min="11" max="11" width="14.8571428571429" customWidth="1"/>
  </cols>
  <sheetData>
    <row r="1" spans="1:5">
      <c r="A1" s="13" t="s">
        <v>0</v>
      </c>
      <c r="B1" s="14" t="s">
        <v>27</v>
      </c>
      <c r="C1" s="14"/>
      <c r="D1" s="14"/>
      <c r="E1" s="14"/>
    </row>
    <row r="2" spans="1:5">
      <c r="A2" s="13"/>
      <c r="B2" s="14" t="s">
        <v>24</v>
      </c>
      <c r="C2" s="14" t="s">
        <v>25</v>
      </c>
      <c r="D2" s="14" t="s">
        <v>24</v>
      </c>
      <c r="E2" s="14" t="s">
        <v>25</v>
      </c>
    </row>
    <row r="3" spans="1:9">
      <c r="A3" s="15">
        <v>1</v>
      </c>
      <c r="B3" s="4">
        <v>49</v>
      </c>
      <c r="C3" s="4">
        <v>90</v>
      </c>
      <c r="D3" s="15">
        <v>3</v>
      </c>
      <c r="E3" s="15">
        <v>4</v>
      </c>
      <c r="H3" t="s">
        <v>24</v>
      </c>
      <c r="I3">
        <f>AVERAGE(B3:B34)</f>
        <v>61.9375</v>
      </c>
    </row>
    <row r="4" spans="1:12">
      <c r="A4" s="15">
        <v>2</v>
      </c>
      <c r="B4" s="4">
        <v>57</v>
      </c>
      <c r="C4" s="4">
        <v>75</v>
      </c>
      <c r="D4" s="15">
        <v>3</v>
      </c>
      <c r="E4" s="15">
        <v>4</v>
      </c>
      <c r="H4" t="s">
        <v>25</v>
      </c>
      <c r="I4">
        <f>AVERAGE(C3:C34)</f>
        <v>77.03125</v>
      </c>
      <c r="K4" t="s">
        <v>28</v>
      </c>
      <c r="L4">
        <f>SUM(100-B3:B34,C3:C34)</f>
        <v>2508</v>
      </c>
    </row>
    <row r="5" spans="1:5">
      <c r="A5" s="15">
        <v>3</v>
      </c>
      <c r="B5" s="4">
        <v>59</v>
      </c>
      <c r="C5" s="4">
        <v>70</v>
      </c>
      <c r="D5" s="15">
        <v>3</v>
      </c>
      <c r="E5" s="15">
        <v>4</v>
      </c>
    </row>
    <row r="6" spans="1:5">
      <c r="A6" s="15">
        <v>4</v>
      </c>
      <c r="B6" s="4">
        <v>57</v>
      </c>
      <c r="C6" s="4">
        <v>75</v>
      </c>
      <c r="D6" s="15">
        <v>3</v>
      </c>
      <c r="E6" s="15">
        <v>4</v>
      </c>
    </row>
    <row r="7" spans="1:5">
      <c r="A7" s="15">
        <v>5</v>
      </c>
      <c r="B7" s="4">
        <v>24</v>
      </c>
      <c r="C7" s="4">
        <v>80</v>
      </c>
      <c r="D7" s="15">
        <v>3</v>
      </c>
      <c r="E7" s="15">
        <v>4</v>
      </c>
    </row>
    <row r="8" spans="1:5">
      <c r="A8" s="15">
        <v>6</v>
      </c>
      <c r="B8" s="4">
        <v>67</v>
      </c>
      <c r="C8" s="4">
        <v>70</v>
      </c>
      <c r="D8" s="15">
        <v>3</v>
      </c>
      <c r="E8" s="15">
        <v>4</v>
      </c>
    </row>
    <row r="9" spans="1:5">
      <c r="A9" s="15">
        <v>7</v>
      </c>
      <c r="B9" s="4">
        <v>62</v>
      </c>
      <c r="C9" s="4">
        <v>80</v>
      </c>
      <c r="D9" s="15">
        <v>3</v>
      </c>
      <c r="E9" s="15">
        <v>4</v>
      </c>
    </row>
    <row r="10" spans="1:5">
      <c r="A10" s="15">
        <v>8</v>
      </c>
      <c r="B10" s="4">
        <v>70</v>
      </c>
      <c r="C10" s="4">
        <v>80</v>
      </c>
      <c r="D10" s="15">
        <v>3</v>
      </c>
      <c r="E10" s="15">
        <v>4</v>
      </c>
    </row>
    <row r="11" spans="1:5">
      <c r="A11" s="15">
        <v>9</v>
      </c>
      <c r="B11" s="4">
        <v>80</v>
      </c>
      <c r="C11" s="4">
        <v>100</v>
      </c>
      <c r="D11" s="15">
        <v>3</v>
      </c>
      <c r="E11" s="15">
        <v>4</v>
      </c>
    </row>
    <row r="12" spans="1:5">
      <c r="A12" s="15">
        <v>10</v>
      </c>
      <c r="B12" s="4">
        <v>80</v>
      </c>
      <c r="C12" s="4">
        <v>70</v>
      </c>
      <c r="D12" s="15">
        <v>3</v>
      </c>
      <c r="E12" s="15">
        <v>4</v>
      </c>
    </row>
    <row r="13" spans="1:5">
      <c r="A13" s="15">
        <v>11</v>
      </c>
      <c r="B13" s="4">
        <v>100</v>
      </c>
      <c r="C13" s="4">
        <v>80</v>
      </c>
      <c r="D13" s="15">
        <v>3</v>
      </c>
      <c r="E13" s="15">
        <v>4</v>
      </c>
    </row>
    <row r="14" spans="1:5">
      <c r="A14" s="15">
        <v>12</v>
      </c>
      <c r="B14" s="4">
        <v>70</v>
      </c>
      <c r="C14" s="4">
        <v>90</v>
      </c>
      <c r="D14" s="15">
        <v>3</v>
      </c>
      <c r="E14" s="15">
        <v>4</v>
      </c>
    </row>
    <row r="15" spans="1:5">
      <c r="A15" s="15">
        <v>13</v>
      </c>
      <c r="B15" s="4">
        <v>42</v>
      </c>
      <c r="C15" s="4">
        <v>75</v>
      </c>
      <c r="D15" s="15">
        <v>3</v>
      </c>
      <c r="E15" s="15">
        <v>4</v>
      </c>
    </row>
    <row r="16" spans="1:5">
      <c r="A16" s="15">
        <v>14</v>
      </c>
      <c r="B16" s="4">
        <v>67</v>
      </c>
      <c r="C16" s="4">
        <v>80</v>
      </c>
      <c r="D16" s="15">
        <v>3</v>
      </c>
      <c r="E16" s="15">
        <v>4</v>
      </c>
    </row>
    <row r="17" spans="1:5">
      <c r="A17" s="15">
        <v>15</v>
      </c>
      <c r="B17" s="4">
        <v>70</v>
      </c>
      <c r="C17" s="4">
        <v>65</v>
      </c>
      <c r="D17" s="15">
        <v>3</v>
      </c>
      <c r="E17" s="15">
        <v>4</v>
      </c>
    </row>
    <row r="18" spans="1:5">
      <c r="A18" s="15">
        <v>16</v>
      </c>
      <c r="B18" s="4">
        <v>44</v>
      </c>
      <c r="C18" s="4">
        <v>70</v>
      </c>
      <c r="D18" s="15">
        <v>3</v>
      </c>
      <c r="E18" s="15">
        <v>4</v>
      </c>
    </row>
    <row r="19" spans="1:5">
      <c r="A19" s="15">
        <v>17</v>
      </c>
      <c r="B19" s="4">
        <v>57</v>
      </c>
      <c r="C19" s="4">
        <v>90</v>
      </c>
      <c r="D19" s="15">
        <v>3</v>
      </c>
      <c r="E19" s="15">
        <v>4</v>
      </c>
    </row>
    <row r="20" spans="1:5">
      <c r="A20" s="15">
        <v>18</v>
      </c>
      <c r="B20" s="4">
        <v>27</v>
      </c>
      <c r="C20" s="4">
        <v>75</v>
      </c>
      <c r="D20" s="15">
        <v>3</v>
      </c>
      <c r="E20" s="15">
        <v>4</v>
      </c>
    </row>
    <row r="21" spans="1:5">
      <c r="A21" s="15">
        <v>19</v>
      </c>
      <c r="B21" s="4">
        <v>59</v>
      </c>
      <c r="C21" s="4">
        <v>70</v>
      </c>
      <c r="D21" s="15">
        <v>3</v>
      </c>
      <c r="E21" s="15">
        <v>4</v>
      </c>
    </row>
    <row r="22" spans="1:5">
      <c r="A22" s="15">
        <v>20</v>
      </c>
      <c r="B22" s="4">
        <v>59</v>
      </c>
      <c r="C22" s="4">
        <v>80</v>
      </c>
      <c r="D22" s="15">
        <v>3</v>
      </c>
      <c r="E22" s="15">
        <v>4</v>
      </c>
    </row>
    <row r="23" spans="1:5">
      <c r="A23" s="15">
        <v>21</v>
      </c>
      <c r="B23" s="4">
        <v>62</v>
      </c>
      <c r="C23" s="4">
        <v>85</v>
      </c>
      <c r="D23" s="15">
        <v>3</v>
      </c>
      <c r="E23" s="15">
        <v>4</v>
      </c>
    </row>
    <row r="24" spans="1:5">
      <c r="A24" s="15">
        <v>22</v>
      </c>
      <c r="B24" s="4">
        <v>54</v>
      </c>
      <c r="C24" s="4">
        <v>80</v>
      </c>
      <c r="D24" s="15">
        <v>3</v>
      </c>
      <c r="E24" s="15">
        <v>4</v>
      </c>
    </row>
    <row r="25" spans="1:5">
      <c r="A25" s="15">
        <v>23</v>
      </c>
      <c r="B25" s="4">
        <v>65</v>
      </c>
      <c r="C25" s="4">
        <v>65</v>
      </c>
      <c r="D25" s="15">
        <v>3</v>
      </c>
      <c r="E25" s="15">
        <v>4</v>
      </c>
    </row>
    <row r="26" spans="1:5">
      <c r="A26" s="15">
        <v>24</v>
      </c>
      <c r="B26" s="4">
        <v>95</v>
      </c>
      <c r="C26" s="4">
        <v>95</v>
      </c>
      <c r="D26" s="15">
        <v>3</v>
      </c>
      <c r="E26" s="15">
        <v>4</v>
      </c>
    </row>
    <row r="27" spans="1:5">
      <c r="A27" s="15">
        <v>25</v>
      </c>
      <c r="B27" s="4">
        <v>90</v>
      </c>
      <c r="C27" s="4">
        <v>90</v>
      </c>
      <c r="D27" s="15">
        <v>3</v>
      </c>
      <c r="E27" s="15">
        <v>4</v>
      </c>
    </row>
    <row r="28" spans="1:5">
      <c r="A28" s="15">
        <v>26</v>
      </c>
      <c r="B28" s="4">
        <v>80</v>
      </c>
      <c r="C28" s="4">
        <v>80</v>
      </c>
      <c r="D28" s="15">
        <v>3</v>
      </c>
      <c r="E28" s="15">
        <v>4</v>
      </c>
    </row>
    <row r="29" spans="1:5">
      <c r="A29" s="15">
        <v>27</v>
      </c>
      <c r="B29" s="4">
        <v>50</v>
      </c>
      <c r="C29" s="4">
        <v>50</v>
      </c>
      <c r="D29" s="15">
        <v>3</v>
      </c>
      <c r="E29" s="15">
        <v>4</v>
      </c>
    </row>
    <row r="30" spans="1:5">
      <c r="A30" s="15">
        <v>28</v>
      </c>
      <c r="B30" s="4">
        <v>50</v>
      </c>
      <c r="C30" s="4">
        <v>50</v>
      </c>
      <c r="D30" s="15">
        <v>3</v>
      </c>
      <c r="E30" s="15">
        <v>4</v>
      </c>
    </row>
    <row r="31" spans="1:5">
      <c r="A31" s="15">
        <v>29</v>
      </c>
      <c r="B31" s="4">
        <v>70</v>
      </c>
      <c r="C31" s="4">
        <v>70</v>
      </c>
      <c r="D31" s="15">
        <v>3</v>
      </c>
      <c r="E31" s="15">
        <v>4</v>
      </c>
    </row>
    <row r="32" spans="1:5">
      <c r="A32" s="15">
        <v>30</v>
      </c>
      <c r="B32" s="4">
        <v>65</v>
      </c>
      <c r="C32" s="4">
        <v>65</v>
      </c>
      <c r="D32" s="15">
        <v>3</v>
      </c>
      <c r="E32" s="15">
        <v>4</v>
      </c>
    </row>
    <row r="33" spans="1:5">
      <c r="A33" s="15">
        <v>31</v>
      </c>
      <c r="B33" s="4">
        <v>52</v>
      </c>
      <c r="C33" s="4">
        <v>85</v>
      </c>
      <c r="D33" s="15">
        <v>3</v>
      </c>
      <c r="E33" s="15">
        <v>4</v>
      </c>
    </row>
    <row r="34" spans="1:5">
      <c r="A34" s="15">
        <v>32</v>
      </c>
      <c r="B34" s="4">
        <v>49</v>
      </c>
      <c r="C34" s="4">
        <v>85</v>
      </c>
      <c r="D34" s="15">
        <v>3</v>
      </c>
      <c r="E34" s="15">
        <v>4</v>
      </c>
    </row>
  </sheetData>
  <mergeCells count="2">
    <mergeCell ref="B1:E1"/>
    <mergeCell ref="A1:A2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5"/>
  <sheetViews>
    <sheetView workbookViewId="0">
      <selection activeCell="N11" sqref="N11"/>
    </sheetView>
  </sheetViews>
  <sheetFormatPr defaultColWidth="9" defaultRowHeight="15"/>
  <cols>
    <col min="14" max="14" width="5.85714285714286" customWidth="1"/>
  </cols>
  <sheetData>
    <row r="1" ht="15.75" spans="1:14">
      <c r="A1" s="1" t="s">
        <v>0</v>
      </c>
      <c r="B1" s="1" t="s">
        <v>29</v>
      </c>
      <c r="C1" s="1"/>
      <c r="D1" s="1"/>
      <c r="E1" s="1"/>
      <c r="F1" s="1"/>
      <c r="I1" s="10" t="s">
        <v>2</v>
      </c>
      <c r="J1" s="10"/>
      <c r="K1" s="10"/>
      <c r="L1" s="10"/>
      <c r="M1" s="10"/>
      <c r="N1" s="10"/>
    </row>
    <row r="2" ht="15.75" spans="1:14">
      <c r="A2" s="1"/>
      <c r="B2" s="2" t="s">
        <v>6</v>
      </c>
      <c r="C2" s="2" t="s">
        <v>7</v>
      </c>
      <c r="D2" s="3" t="s">
        <v>8</v>
      </c>
      <c r="E2" s="3" t="s">
        <v>9</v>
      </c>
      <c r="F2" s="3" t="s">
        <v>30</v>
      </c>
      <c r="I2" s="10" t="s">
        <v>5</v>
      </c>
      <c r="J2" s="10" t="s">
        <v>6</v>
      </c>
      <c r="K2" s="10" t="s">
        <v>7</v>
      </c>
      <c r="L2" s="10" t="s">
        <v>8</v>
      </c>
      <c r="M2" s="10" t="s">
        <v>9</v>
      </c>
      <c r="N2" s="10" t="s">
        <v>10</v>
      </c>
    </row>
    <row r="3" ht="15.75" spans="1:14">
      <c r="A3" s="4">
        <v>1</v>
      </c>
      <c r="B3" s="4">
        <v>39</v>
      </c>
      <c r="C3" s="4">
        <v>90</v>
      </c>
      <c r="D3" s="4">
        <f>C3-B3</f>
        <v>51</v>
      </c>
      <c r="E3" s="4">
        <f>100-B3</f>
        <v>61</v>
      </c>
      <c r="F3" s="5">
        <f>D3/E3</f>
        <v>0.836065573770492</v>
      </c>
      <c r="I3" s="11" t="s">
        <v>13</v>
      </c>
      <c r="J3" s="12">
        <v>37</v>
      </c>
      <c r="K3" s="12">
        <v>44</v>
      </c>
      <c r="L3" s="12">
        <f>K3-J3</f>
        <v>7</v>
      </c>
      <c r="M3" s="12">
        <f>64-J3</f>
        <v>27</v>
      </c>
      <c r="N3" s="12">
        <f>SUM(L3/M3)</f>
        <v>0.259259259259259</v>
      </c>
    </row>
    <row r="4" ht="15.75" spans="1:14">
      <c r="A4" s="4">
        <v>2</v>
      </c>
      <c r="B4" s="4">
        <v>40</v>
      </c>
      <c r="C4" s="4">
        <v>75</v>
      </c>
      <c r="D4" s="4">
        <f t="shared" ref="D4:D34" si="0">C4-B4</f>
        <v>35</v>
      </c>
      <c r="E4" s="4">
        <f t="shared" ref="E4:E34" si="1">100-B4</f>
        <v>60</v>
      </c>
      <c r="F4" s="5">
        <f t="shared" ref="F4:F34" si="2">D4/E4</f>
        <v>0.583333333333333</v>
      </c>
      <c r="I4" s="12" t="s">
        <v>14</v>
      </c>
      <c r="J4" s="12">
        <v>75</v>
      </c>
      <c r="K4" s="12">
        <v>139</v>
      </c>
      <c r="L4" s="12">
        <f t="shared" ref="L4:L8" si="3">K4-J4</f>
        <v>64</v>
      </c>
      <c r="M4" s="12">
        <f>192-J4</f>
        <v>117</v>
      </c>
      <c r="N4" s="12">
        <f t="shared" ref="N4:N8" si="4">SUM(L4/M4)</f>
        <v>0.547008547008547</v>
      </c>
    </row>
    <row r="5" ht="15.75" spans="1:14">
      <c r="A5" s="4">
        <v>3</v>
      </c>
      <c r="B5" s="4">
        <v>40</v>
      </c>
      <c r="C5" s="4">
        <v>70</v>
      </c>
      <c r="D5" s="4">
        <f t="shared" si="0"/>
        <v>30</v>
      </c>
      <c r="E5" s="4">
        <f t="shared" si="1"/>
        <v>60</v>
      </c>
      <c r="F5" s="5">
        <f t="shared" si="2"/>
        <v>0.5</v>
      </c>
      <c r="I5" s="12" t="s">
        <v>15</v>
      </c>
      <c r="J5" s="12">
        <v>30</v>
      </c>
      <c r="K5" s="12">
        <v>50</v>
      </c>
      <c r="L5" s="12">
        <f t="shared" si="3"/>
        <v>20</v>
      </c>
      <c r="M5" s="12">
        <f>64-J5</f>
        <v>34</v>
      </c>
      <c r="N5" s="12">
        <f t="shared" si="4"/>
        <v>0.588235294117647</v>
      </c>
    </row>
    <row r="6" ht="15.75" spans="1:14">
      <c r="A6" s="4">
        <v>4</v>
      </c>
      <c r="B6" s="4">
        <v>42</v>
      </c>
      <c r="C6" s="4">
        <v>75</v>
      </c>
      <c r="D6" s="4">
        <f t="shared" si="0"/>
        <v>33</v>
      </c>
      <c r="E6" s="4">
        <f t="shared" si="1"/>
        <v>58</v>
      </c>
      <c r="F6" s="5">
        <f t="shared" si="2"/>
        <v>0.568965517241379</v>
      </c>
      <c r="I6" s="12" t="s">
        <v>16</v>
      </c>
      <c r="J6" s="12">
        <v>26</v>
      </c>
      <c r="K6" s="12">
        <v>100</v>
      </c>
      <c r="L6" s="12">
        <f t="shared" si="3"/>
        <v>74</v>
      </c>
      <c r="M6" s="12">
        <f>160-J6</f>
        <v>134</v>
      </c>
      <c r="N6" s="12">
        <f t="shared" si="4"/>
        <v>0.552238805970149</v>
      </c>
    </row>
    <row r="7" ht="15.75" spans="1:14">
      <c r="A7" s="4">
        <v>5</v>
      </c>
      <c r="B7" s="4">
        <v>42</v>
      </c>
      <c r="C7" s="4">
        <v>80</v>
      </c>
      <c r="D7" s="4">
        <f t="shared" si="0"/>
        <v>38</v>
      </c>
      <c r="E7" s="4">
        <f t="shared" si="1"/>
        <v>58</v>
      </c>
      <c r="F7" s="5">
        <f t="shared" si="2"/>
        <v>0.655172413793103</v>
      </c>
      <c r="I7" s="12" t="s">
        <v>17</v>
      </c>
      <c r="J7" s="12">
        <v>28</v>
      </c>
      <c r="K7" s="12">
        <v>60</v>
      </c>
      <c r="L7" s="12">
        <f t="shared" si="3"/>
        <v>32</v>
      </c>
      <c r="M7" s="12">
        <f>96-J7</f>
        <v>68</v>
      </c>
      <c r="N7" s="12">
        <f t="shared" si="4"/>
        <v>0.470588235294118</v>
      </c>
    </row>
    <row r="8" ht="15.75" spans="1:14">
      <c r="A8" s="4">
        <v>6</v>
      </c>
      <c r="B8" s="4">
        <v>43</v>
      </c>
      <c r="C8" s="4">
        <v>70</v>
      </c>
      <c r="D8" s="4">
        <f t="shared" si="0"/>
        <v>27</v>
      </c>
      <c r="E8" s="4">
        <f t="shared" si="1"/>
        <v>57</v>
      </c>
      <c r="F8" s="5">
        <f t="shared" si="2"/>
        <v>0.473684210526316</v>
      </c>
      <c r="I8" s="12" t="s">
        <v>18</v>
      </c>
      <c r="J8" s="12">
        <v>22</v>
      </c>
      <c r="K8" s="12">
        <v>34</v>
      </c>
      <c r="L8" s="12">
        <f t="shared" si="3"/>
        <v>12</v>
      </c>
      <c r="M8" s="12">
        <f>64-J8</f>
        <v>42</v>
      </c>
      <c r="N8" s="12">
        <f t="shared" si="4"/>
        <v>0.285714285714286</v>
      </c>
    </row>
    <row r="9" spans="1:6">
      <c r="A9" s="4">
        <v>7</v>
      </c>
      <c r="B9" s="4">
        <v>42</v>
      </c>
      <c r="C9" s="4">
        <v>80</v>
      </c>
      <c r="D9" s="4">
        <f t="shared" si="0"/>
        <v>38</v>
      </c>
      <c r="E9" s="4">
        <f t="shared" si="1"/>
        <v>58</v>
      </c>
      <c r="F9" s="5">
        <f t="shared" si="2"/>
        <v>0.655172413793103</v>
      </c>
    </row>
    <row r="10" spans="1:6">
      <c r="A10" s="4">
        <v>8</v>
      </c>
      <c r="B10" s="4">
        <v>37</v>
      </c>
      <c r="C10" s="4">
        <v>80</v>
      </c>
      <c r="D10" s="4">
        <f t="shared" si="0"/>
        <v>43</v>
      </c>
      <c r="E10" s="4">
        <f t="shared" si="1"/>
        <v>63</v>
      </c>
      <c r="F10" s="5">
        <f t="shared" si="2"/>
        <v>0.682539682539683</v>
      </c>
    </row>
    <row r="11" spans="1:6">
      <c r="A11" s="4">
        <v>9</v>
      </c>
      <c r="B11" s="4">
        <v>31</v>
      </c>
      <c r="C11" s="4">
        <v>100</v>
      </c>
      <c r="D11" s="4">
        <f t="shared" si="0"/>
        <v>69</v>
      </c>
      <c r="E11" s="4">
        <f t="shared" si="1"/>
        <v>69</v>
      </c>
      <c r="F11" s="5">
        <f t="shared" si="2"/>
        <v>1</v>
      </c>
    </row>
    <row r="12" spans="1:6">
      <c r="A12" s="4">
        <v>10</v>
      </c>
      <c r="B12" s="4">
        <v>40</v>
      </c>
      <c r="C12" s="4">
        <v>70</v>
      </c>
      <c r="D12" s="4">
        <f t="shared" si="0"/>
        <v>30</v>
      </c>
      <c r="E12" s="4">
        <f t="shared" si="1"/>
        <v>60</v>
      </c>
      <c r="F12" s="5">
        <f t="shared" si="2"/>
        <v>0.5</v>
      </c>
    </row>
    <row r="13" spans="1:6">
      <c r="A13" s="4">
        <v>11</v>
      </c>
      <c r="B13" s="4">
        <v>42</v>
      </c>
      <c r="C13" s="4">
        <v>80</v>
      </c>
      <c r="D13" s="4">
        <f t="shared" si="0"/>
        <v>38</v>
      </c>
      <c r="E13" s="4">
        <f t="shared" si="1"/>
        <v>58</v>
      </c>
      <c r="F13" s="5">
        <f t="shared" si="2"/>
        <v>0.655172413793103</v>
      </c>
    </row>
    <row r="14" spans="1:6">
      <c r="A14" s="4">
        <v>12</v>
      </c>
      <c r="B14" s="4">
        <v>36</v>
      </c>
      <c r="C14" s="4">
        <v>90</v>
      </c>
      <c r="D14" s="4">
        <f t="shared" si="0"/>
        <v>54</v>
      </c>
      <c r="E14" s="4">
        <f t="shared" si="1"/>
        <v>64</v>
      </c>
      <c r="F14" s="5">
        <f t="shared" si="2"/>
        <v>0.84375</v>
      </c>
    </row>
    <row r="15" spans="1:6">
      <c r="A15" s="4">
        <v>13</v>
      </c>
      <c r="B15" s="4">
        <v>42</v>
      </c>
      <c r="C15" s="4">
        <v>75</v>
      </c>
      <c r="D15" s="4">
        <f t="shared" si="0"/>
        <v>33</v>
      </c>
      <c r="E15" s="4">
        <f t="shared" si="1"/>
        <v>58</v>
      </c>
      <c r="F15" s="5">
        <f t="shared" si="2"/>
        <v>0.568965517241379</v>
      </c>
    </row>
    <row r="16" spans="1:6">
      <c r="A16" s="4">
        <v>14</v>
      </c>
      <c r="B16" s="4">
        <v>40</v>
      </c>
      <c r="C16" s="4">
        <v>80</v>
      </c>
      <c r="D16" s="4">
        <f t="shared" si="0"/>
        <v>40</v>
      </c>
      <c r="E16" s="4">
        <f t="shared" si="1"/>
        <v>60</v>
      </c>
      <c r="F16" s="5">
        <f t="shared" si="2"/>
        <v>0.666666666666667</v>
      </c>
    </row>
    <row r="17" spans="1:6">
      <c r="A17" s="4">
        <v>15</v>
      </c>
      <c r="B17" s="4">
        <v>39</v>
      </c>
      <c r="C17" s="4">
        <v>65</v>
      </c>
      <c r="D17" s="4">
        <f t="shared" si="0"/>
        <v>26</v>
      </c>
      <c r="E17" s="4">
        <f t="shared" si="1"/>
        <v>61</v>
      </c>
      <c r="F17" s="5">
        <f t="shared" si="2"/>
        <v>0.426229508196721</v>
      </c>
    </row>
    <row r="18" spans="1:6">
      <c r="A18" s="4">
        <v>16</v>
      </c>
      <c r="B18" s="4">
        <v>31</v>
      </c>
      <c r="C18" s="4">
        <v>70</v>
      </c>
      <c r="D18" s="4">
        <f t="shared" si="0"/>
        <v>39</v>
      </c>
      <c r="E18" s="4">
        <f t="shared" si="1"/>
        <v>69</v>
      </c>
      <c r="F18" s="5">
        <f t="shared" si="2"/>
        <v>0.565217391304348</v>
      </c>
    </row>
    <row r="19" spans="1:6">
      <c r="A19" s="4">
        <v>17</v>
      </c>
      <c r="B19" s="4">
        <v>39</v>
      </c>
      <c r="C19" s="4">
        <v>90</v>
      </c>
      <c r="D19" s="4">
        <f t="shared" si="0"/>
        <v>51</v>
      </c>
      <c r="E19" s="4">
        <f t="shared" si="1"/>
        <v>61</v>
      </c>
      <c r="F19" s="5">
        <f t="shared" si="2"/>
        <v>0.836065573770492</v>
      </c>
    </row>
    <row r="20" spans="1:6">
      <c r="A20" s="4">
        <v>18</v>
      </c>
      <c r="B20" s="4">
        <v>30</v>
      </c>
      <c r="C20" s="4">
        <v>75</v>
      </c>
      <c r="D20" s="4">
        <f t="shared" si="0"/>
        <v>45</v>
      </c>
      <c r="E20" s="4">
        <f t="shared" si="1"/>
        <v>70</v>
      </c>
      <c r="F20" s="5">
        <f t="shared" si="2"/>
        <v>0.642857142857143</v>
      </c>
    </row>
    <row r="21" spans="1:6">
      <c r="A21" s="4">
        <v>19</v>
      </c>
      <c r="B21" s="4">
        <v>38</v>
      </c>
      <c r="C21" s="4">
        <v>70</v>
      </c>
      <c r="D21" s="4">
        <f t="shared" si="0"/>
        <v>32</v>
      </c>
      <c r="E21" s="4">
        <f t="shared" si="1"/>
        <v>62</v>
      </c>
      <c r="F21" s="5">
        <f t="shared" si="2"/>
        <v>0.516129032258065</v>
      </c>
    </row>
    <row r="22" spans="1:6">
      <c r="A22" s="4">
        <v>20</v>
      </c>
      <c r="B22" s="4">
        <v>32</v>
      </c>
      <c r="C22" s="4">
        <v>80</v>
      </c>
      <c r="D22" s="4">
        <f t="shared" si="0"/>
        <v>48</v>
      </c>
      <c r="E22" s="4">
        <f t="shared" si="1"/>
        <v>68</v>
      </c>
      <c r="F22" s="5">
        <f t="shared" si="2"/>
        <v>0.705882352941177</v>
      </c>
    </row>
    <row r="23" spans="1:6">
      <c r="A23" s="4">
        <v>21</v>
      </c>
      <c r="B23" s="4">
        <v>37</v>
      </c>
      <c r="C23" s="4">
        <v>85</v>
      </c>
      <c r="D23" s="4">
        <f t="shared" si="0"/>
        <v>48</v>
      </c>
      <c r="E23" s="4">
        <f t="shared" si="1"/>
        <v>63</v>
      </c>
      <c r="F23" s="5">
        <f t="shared" si="2"/>
        <v>0.761904761904762</v>
      </c>
    </row>
    <row r="24" spans="1:6">
      <c r="A24" s="4">
        <v>22</v>
      </c>
      <c r="B24" s="4">
        <v>40</v>
      </c>
      <c r="C24" s="4">
        <v>80</v>
      </c>
      <c r="D24" s="4">
        <f t="shared" si="0"/>
        <v>40</v>
      </c>
      <c r="E24" s="4">
        <f t="shared" si="1"/>
        <v>60</v>
      </c>
      <c r="F24" s="5">
        <f t="shared" si="2"/>
        <v>0.666666666666667</v>
      </c>
    </row>
    <row r="25" spans="1:6">
      <c r="A25" s="4">
        <v>23</v>
      </c>
      <c r="B25" s="4">
        <v>43</v>
      </c>
      <c r="C25" s="4">
        <v>65</v>
      </c>
      <c r="D25" s="4">
        <f t="shared" si="0"/>
        <v>22</v>
      </c>
      <c r="E25" s="4">
        <f t="shared" si="1"/>
        <v>57</v>
      </c>
      <c r="F25" s="5">
        <f t="shared" si="2"/>
        <v>0.385964912280702</v>
      </c>
    </row>
    <row r="26" spans="1:6">
      <c r="A26" s="4">
        <v>24</v>
      </c>
      <c r="B26" s="4">
        <v>38</v>
      </c>
      <c r="C26" s="4">
        <v>95</v>
      </c>
      <c r="D26" s="4">
        <f t="shared" si="0"/>
        <v>57</v>
      </c>
      <c r="E26" s="4">
        <f t="shared" si="1"/>
        <v>62</v>
      </c>
      <c r="F26" s="5">
        <f t="shared" si="2"/>
        <v>0.919354838709677</v>
      </c>
    </row>
    <row r="27" spans="1:6">
      <c r="A27" s="4">
        <v>25</v>
      </c>
      <c r="B27" s="4">
        <v>36</v>
      </c>
      <c r="C27" s="4">
        <v>90</v>
      </c>
      <c r="D27" s="4">
        <f t="shared" si="0"/>
        <v>54</v>
      </c>
      <c r="E27" s="4">
        <f t="shared" si="1"/>
        <v>64</v>
      </c>
      <c r="F27" s="5">
        <f t="shared" si="2"/>
        <v>0.84375</v>
      </c>
    </row>
    <row r="28" spans="1:6">
      <c r="A28" s="4">
        <v>26</v>
      </c>
      <c r="B28" s="4">
        <v>47</v>
      </c>
      <c r="C28" s="4">
        <v>80</v>
      </c>
      <c r="D28" s="4">
        <f t="shared" si="0"/>
        <v>33</v>
      </c>
      <c r="E28" s="4">
        <f t="shared" si="1"/>
        <v>53</v>
      </c>
      <c r="F28" s="5">
        <f t="shared" si="2"/>
        <v>0.622641509433962</v>
      </c>
    </row>
    <row r="29" spans="1:6">
      <c r="A29" s="4">
        <v>27</v>
      </c>
      <c r="B29" s="4">
        <v>45</v>
      </c>
      <c r="C29" s="4">
        <v>50</v>
      </c>
      <c r="D29" s="4">
        <f t="shared" si="0"/>
        <v>5</v>
      </c>
      <c r="E29" s="4">
        <f t="shared" si="1"/>
        <v>55</v>
      </c>
      <c r="F29" s="5">
        <f t="shared" si="2"/>
        <v>0.0909090909090909</v>
      </c>
    </row>
    <row r="30" spans="1:6">
      <c r="A30" s="4">
        <v>28</v>
      </c>
      <c r="B30" s="4">
        <v>45</v>
      </c>
      <c r="C30" s="4">
        <v>50</v>
      </c>
      <c r="D30" s="4">
        <f t="shared" si="0"/>
        <v>5</v>
      </c>
      <c r="E30" s="4">
        <f t="shared" si="1"/>
        <v>55</v>
      </c>
      <c r="F30" s="5">
        <f t="shared" si="2"/>
        <v>0.0909090909090909</v>
      </c>
    </row>
    <row r="31" spans="1:6">
      <c r="A31" s="4">
        <v>29</v>
      </c>
      <c r="B31" s="4">
        <v>48</v>
      </c>
      <c r="C31" s="4">
        <v>70</v>
      </c>
      <c r="D31" s="4">
        <f t="shared" si="0"/>
        <v>22</v>
      </c>
      <c r="E31" s="4">
        <f t="shared" si="1"/>
        <v>52</v>
      </c>
      <c r="F31" s="5">
        <f t="shared" si="2"/>
        <v>0.423076923076923</v>
      </c>
    </row>
    <row r="32" spans="1:6">
      <c r="A32" s="4">
        <v>30</v>
      </c>
      <c r="B32" s="4">
        <v>43</v>
      </c>
      <c r="C32" s="4">
        <v>65</v>
      </c>
      <c r="D32" s="4">
        <f t="shared" si="0"/>
        <v>22</v>
      </c>
      <c r="E32" s="4">
        <f t="shared" si="1"/>
        <v>57</v>
      </c>
      <c r="F32" s="5">
        <f t="shared" si="2"/>
        <v>0.385964912280702</v>
      </c>
    </row>
    <row r="33" spans="1:6">
      <c r="A33" s="4">
        <v>31</v>
      </c>
      <c r="B33" s="4">
        <v>42</v>
      </c>
      <c r="C33" s="4">
        <v>85</v>
      </c>
      <c r="D33" s="4">
        <f t="shared" si="0"/>
        <v>43</v>
      </c>
      <c r="E33" s="4">
        <f t="shared" si="1"/>
        <v>58</v>
      </c>
      <c r="F33" s="5">
        <f t="shared" si="2"/>
        <v>0.741379310344828</v>
      </c>
    </row>
    <row r="34" spans="1:6">
      <c r="A34" s="4">
        <v>32</v>
      </c>
      <c r="B34" s="4">
        <v>42</v>
      </c>
      <c r="C34" s="4">
        <v>85</v>
      </c>
      <c r="D34" s="4">
        <f t="shared" si="0"/>
        <v>43</v>
      </c>
      <c r="E34" s="4">
        <f t="shared" si="1"/>
        <v>58</v>
      </c>
      <c r="F34" s="5">
        <f t="shared" si="2"/>
        <v>0.741379310344828</v>
      </c>
    </row>
    <row r="35" spans="1:6">
      <c r="A35" s="6" t="s">
        <v>31</v>
      </c>
      <c r="B35" s="7"/>
      <c r="C35" s="7"/>
      <c r="D35" s="7"/>
      <c r="E35" s="8"/>
      <c r="F35" s="9">
        <f>AVERAGE(F3:F34)</f>
        <v>0.611117814715242</v>
      </c>
    </row>
  </sheetData>
  <mergeCells count="4">
    <mergeCell ref="B1:F1"/>
    <mergeCell ref="I1:N1"/>
    <mergeCell ref="A35:E35"/>
    <mergeCell ref="A1:A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Data Nilai</vt:lpstr>
      <vt:lpstr>Skor Validitas</vt:lpstr>
      <vt:lpstr>PRETEST</vt:lpstr>
      <vt:lpstr>POSTTEST</vt:lpstr>
      <vt:lpstr>Indikator N-Gain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PC</cp:lastModifiedBy>
  <dcterms:created xsi:type="dcterms:W3CDTF">2025-01-20T03:31:00Z</dcterms:created>
  <dcterms:modified xsi:type="dcterms:W3CDTF">2025-08-05T08:03:15Z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C83D08A075B34646A9BFB1116CDF69F9_13</vt:lpwstr>
  </property>
  <property fmtid="{D5CDD505-2E9C-101B-9397-08002B2CF9AE}" pid="3" name="KSOProductBuildVer">
    <vt:lpwstr>1033-12.2.0.21931</vt:lpwstr>
  </property>
</Properties>
</file>